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 Template from webportal\Hyperlink to be\"/>
    </mc:Choice>
  </mc:AlternateContent>
  <bookViews>
    <workbookView xWindow="0" yWindow="0" windowWidth="20490" windowHeight="7755"/>
  </bookViews>
  <sheets>
    <sheet name="5.1.1 &amp; 5.1.2" sheetId="1" r:id="rId1"/>
  </sheets>
  <calcPr calcId="152511"/>
</workbook>
</file>

<file path=xl/calcChain.xml><?xml version="1.0" encoding="utf-8"?>
<calcChain xmlns="http://schemas.openxmlformats.org/spreadsheetml/2006/main">
  <c r="G69" i="1" l="1"/>
  <c r="H67" i="1"/>
  <c r="H69" i="1" s="1"/>
  <c r="F66" i="1"/>
  <c r="E66" i="1"/>
  <c r="H56" i="1"/>
  <c r="G56" i="1"/>
  <c r="H54" i="1"/>
  <c r="G54" i="1"/>
  <c r="F53" i="1"/>
  <c r="E53" i="1"/>
  <c r="G42" i="1"/>
  <c r="H40" i="1"/>
  <c r="H42" i="1" s="1"/>
  <c r="F39" i="1"/>
  <c r="E39" i="1"/>
  <c r="G29" i="1"/>
  <c r="H27" i="1"/>
  <c r="H29" i="1" s="1"/>
  <c r="F26" i="1"/>
  <c r="E26" i="1"/>
  <c r="H18" i="1"/>
  <c r="G18" i="1"/>
  <c r="F15" i="1"/>
  <c r="E15" i="1"/>
  <c r="D62" i="1" l="1"/>
  <c r="D48" i="1"/>
  <c r="D34" i="1"/>
  <c r="D23" i="1"/>
  <c r="D10" i="1"/>
</calcChain>
</file>

<file path=xl/sharedStrings.xml><?xml version="1.0" encoding="utf-8"?>
<sst xmlns="http://schemas.openxmlformats.org/spreadsheetml/2006/main" count="424" uniqueCount="59">
  <si>
    <t>5.1.1 Average percentage of students benefited by scholarships and freeships provided by the Government during the last five years (6) &amp; 5.1.2 Average percentage of students benefited by scholarships, freeships, etc. provided by the institution and non-government agencies during the last five years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</si>
  <si>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</si>
  <si>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</si>
  <si>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</si>
  <si>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</si>
  <si>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</si>
  <si>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</si>
  <si>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</si>
  <si>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</si>
  <si>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</si>
  <si>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2021-22</t>
  </si>
  <si>
    <t>Tamil Nadu Government First Graduate Scholarship</t>
  </si>
  <si>
    <t>Tamil Nadu State Government Scholarship for SC/ST Students</t>
  </si>
  <si>
    <t>Tamil Nadu State Government Scholarship for BC/MBC Students</t>
  </si>
  <si>
    <t>Tamil Nadu Government Students admitted under 7.5% quota - studied Government School from 6th to 12th standard</t>
  </si>
  <si>
    <t>AICTE-Pragati scholarship</t>
  </si>
  <si>
    <t>Moovalur Ramamirtham Ammaiyar Scholarship for higher education</t>
  </si>
  <si>
    <t>Total</t>
  </si>
  <si>
    <t>2020-21</t>
  </si>
  <si>
    <t xml:space="preserve">First Graduate Fee Concession </t>
  </si>
  <si>
    <t>Tamil Nadu Government SC/SCC/ST Scholarship</t>
  </si>
  <si>
    <t>Tamil Nadu Government BC/MBC Scholarship</t>
  </si>
  <si>
    <t>Prime Minister's special Scholarship Scheme</t>
  </si>
  <si>
    <t>2019-20</t>
  </si>
  <si>
    <t>Tamil Nadu Government First Graduation Scholarship</t>
  </si>
  <si>
    <t>SC/ST Welfare Scholarship-2019-20</t>
  </si>
  <si>
    <t>BC/MBC/DNC Welfare Scholarship-2019-20</t>
  </si>
  <si>
    <t>Prime ministers (Jammu Kashmir) Special  scholarship Scheme</t>
  </si>
  <si>
    <t>2018-19</t>
  </si>
  <si>
    <t>SC/ST Welfare Scholarship-2018-19</t>
  </si>
  <si>
    <t>BC/MBC/DNC Welfare Scholarship-2018-19</t>
  </si>
  <si>
    <t>Chief minister award Scholarship-2018-19</t>
  </si>
  <si>
    <t>2017-18</t>
  </si>
  <si>
    <t xml:space="preserve">TN Govt. First Graduate Fee Concession </t>
  </si>
  <si>
    <t xml:space="preserve">TN Govt. Special
Scholarship for SC/ST </t>
  </si>
  <si>
    <t xml:space="preserve">TN Govt.
BC/MBC/DNC/SC/ST Scholarship </t>
  </si>
  <si>
    <t>TN Govt. CM Award Scholarship</t>
  </si>
  <si>
    <t xml:space="preserve">Prime Minister Special Scholarship Scheme for
Jammu &amp; Kashmir </t>
  </si>
  <si>
    <t>AVS Scholarship</t>
  </si>
  <si>
    <t>Awards and Scholarships for the students studied in Sister Institutions</t>
  </si>
  <si>
    <t>Sports Quota</t>
  </si>
  <si>
    <t xml:space="preserve">TVS students Scholarship </t>
  </si>
  <si>
    <t xml:space="preserve">Kongu Vellalar Scholarship </t>
  </si>
  <si>
    <t>Kongu Vellalar Kootamaippu</t>
  </si>
  <si>
    <t>Yuvasakthi Women's Day Awards</t>
  </si>
  <si>
    <t>Annual Day Awards</t>
  </si>
  <si>
    <t>TVS Motor Company</t>
  </si>
  <si>
    <t>Dr. N Mahalingam – Tution Fee Waiver Scholarship</t>
  </si>
  <si>
    <t>-</t>
  </si>
  <si>
    <t>https://mcet.in/naac/c5/5.1/5.1.2/5.1.2.1_2021_22_students_benefited_by_non_Govt_scholarships.pdf</t>
  </si>
  <si>
    <t>https://mcet.in/naac/c5/5.1/5.1.2/5.1.2.1_2020_21_students_benefited_by_non_Govt_scholarships.pdf</t>
  </si>
  <si>
    <t>https://mcet.in/naac/c5/5.1/5.1.2/5.1.2.1_2019_20_students_benefited_by_non_Govt_scholarships.pdf</t>
  </si>
  <si>
    <t>https://mcet.in/naac/c5/5.1/5.1.2/5.1.2.1_2018_19_students_benefited_by_non_Govt_scholarships.pdf</t>
  </si>
  <si>
    <t>https://mcet.in/naac/c5/5.1/5.1.2/5.1.2.1_2017_18_students_benefited_by_non_Govt_scholarships.pdf</t>
  </si>
  <si>
    <t xml:space="preserve">https://mcet.in/naac/c5/5.1/5.1.1/5.1.1.1_2021_22_students_benefitted_by_Goverment_scholarships.pdf
</t>
  </si>
  <si>
    <t>https://mcet.in/naac/c5/5.1/5.1.1/5.1.1.1_2020_21_students_benefitted_by_Goverment_scholarships.pdf</t>
  </si>
  <si>
    <t>https://mcet.in/naac/c5/5.1/5.1.1/5.1.1.1_2019_20_students_benefitted_by_Goverment_scholarships.pdf</t>
  </si>
  <si>
    <t>https://mcet.in/naac/c5/5.1/5.1.1/5.1.1.1_2018_19_students_benefitted_by_Goverment_scholarships.pdf</t>
  </si>
  <si>
    <t>https://mcet.in/naac/c5/5.1/5.1.1/5.1.1.1_2017_18_students_benefitted_by_Goverment_scholarships.pdf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</si>
</sst>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/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/>
    <xf numFmtId="0" fontId="3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2" xfId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cet.in/naac/c5/5.1/5.1.1/5.1.1.1_2019_20_students_benefitted_by_Goverment_scholarships.pdf" TargetMode="External"/><Relationship Id="rId3" Type="http://schemas.openxmlformats.org/officeDocument/2006/relationships/hyperlink" Target="https://mcet.in/naac/c5/5.1/5.1.2/5.1.2.1_2019_20_students_benefited_by_non_Govt_scholarships.pdf" TargetMode="External"/><Relationship Id="rId7" Type="http://schemas.openxmlformats.org/officeDocument/2006/relationships/hyperlink" Target="https://mcet.in/naac/c5/5.1/5.1.1/5.1.1.1_2020_21_students_benefitted_by_Goverment_scholarships.pdf" TargetMode="External"/><Relationship Id="rId2" Type="http://schemas.openxmlformats.org/officeDocument/2006/relationships/hyperlink" Target="https://mcet.in/naac/c5/5.1/5.1.2/5.1.2.1_2020_21_students_benefited_by_non_Govt_scholarships.pdf" TargetMode="External"/><Relationship Id="rId1" Type="http://schemas.openxmlformats.org/officeDocument/2006/relationships/hyperlink" Target="https://mcet.in/naac/c5/5.1/5.1.2/5.1.2.1_2021_22_students_benefited_by_non_Govt_scholarships.pdf" TargetMode="External"/><Relationship Id="rId6" Type="http://schemas.openxmlformats.org/officeDocument/2006/relationships/hyperlink" Target="https://mcet.in/naac/c5/5.1/5.1.1/5.1.1.1_2021_22_students_benefitted_by_Goverment_scholarship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cet.in/naac/c5/5.1/5.1.2/5.1.2.1_2017_18_students_benefited_by_non_Govt_scholarships.pdf" TargetMode="External"/><Relationship Id="rId10" Type="http://schemas.openxmlformats.org/officeDocument/2006/relationships/hyperlink" Target="https://mcet.in/naac/c5/5.1/5.1.1/5.1.1.1_2017_18_students_benefitted_by_Goverment_scholarships.pdf" TargetMode="External"/><Relationship Id="rId4" Type="http://schemas.openxmlformats.org/officeDocument/2006/relationships/hyperlink" Target="https://mcet.in/naac/c5/5.1/5.1.2/5.1.2.1_2018_19_students_benefited_by_non_Govt_scholarships.pdf" TargetMode="External"/><Relationship Id="rId9" Type="http://schemas.openxmlformats.org/officeDocument/2006/relationships/hyperlink" Target="https://mcet.in/naac/c5/5.1/5.1.1/5.1.1.1_2018_19_students_benefitted_by_Goverment_scholarshi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64" zoomScale="80" zoomScaleNormal="80" workbookViewId="0">
      <selection activeCell="J63" sqref="J63:J69"/>
    </sheetView>
  </sheetViews>
  <sheetFormatPr defaultColWidth="26.5703125" defaultRowHeight="15.75" x14ac:dyDescent="0.25"/>
  <cols>
    <col min="1" max="2" width="26.5703125" style="8"/>
    <col min="3" max="3" width="16.7109375" style="8" customWidth="1"/>
    <col min="4" max="4" width="21.7109375" style="8" customWidth="1"/>
    <col min="5" max="5" width="16.7109375" style="8" customWidth="1"/>
    <col min="6" max="6" width="18.7109375" style="8" customWidth="1"/>
    <col min="7" max="7" width="16.7109375" style="8" customWidth="1"/>
    <col min="8" max="8" width="19" style="8" customWidth="1"/>
    <col min="9" max="9" width="23" style="8" customWidth="1"/>
    <col min="10" max="10" width="33.28515625" style="8" customWidth="1"/>
    <col min="11" max="16384" width="26.5703125" style="8"/>
  </cols>
  <sheetData>
    <row r="1" spans="1:10" ht="50.25" customHeight="1" x14ac:dyDescent="0.25">
      <c r="A1" s="54" t="s">
        <v>0</v>
      </c>
      <c r="B1" s="54"/>
      <c r="C1" s="54"/>
      <c r="D1" s="54"/>
      <c r="E1" s="54"/>
      <c r="F1" s="54"/>
    </row>
    <row r="2" spans="1:10" s="10" customFormat="1" ht="48" customHeight="1" x14ac:dyDescent="0.25">
      <c r="A2" s="55" t="s">
        <v>1</v>
      </c>
      <c r="B2" s="55" t="s">
        <v>2</v>
      </c>
      <c r="C2" s="57" t="s">
        <v>3</v>
      </c>
      <c r="D2" s="58"/>
      <c r="E2" s="57" t="s">
        <v>4</v>
      </c>
      <c r="F2" s="58"/>
      <c r="G2" s="59" t="s">
        <v>5</v>
      </c>
      <c r="H2" s="59"/>
      <c r="I2" s="59"/>
      <c r="J2" s="9" t="s">
        <v>6</v>
      </c>
    </row>
    <row r="3" spans="1:10" s="10" customFormat="1" ht="41.25" customHeight="1" x14ac:dyDescent="0.25">
      <c r="A3" s="56"/>
      <c r="B3" s="56"/>
      <c r="C3" s="25" t="s">
        <v>7</v>
      </c>
      <c r="D3" s="25" t="s">
        <v>8</v>
      </c>
      <c r="E3" s="25" t="s">
        <v>7</v>
      </c>
      <c r="F3" s="25" t="s">
        <v>8</v>
      </c>
      <c r="G3" s="25" t="s">
        <v>7</v>
      </c>
      <c r="H3" s="25" t="s">
        <v>8</v>
      </c>
      <c r="I3" s="25" t="s">
        <v>9</v>
      </c>
      <c r="J3" s="11"/>
    </row>
    <row r="4" spans="1:10" ht="30" customHeight="1" x14ac:dyDescent="0.25">
      <c r="A4" s="60" t="s">
        <v>10</v>
      </c>
      <c r="B4" s="18" t="s">
        <v>11</v>
      </c>
      <c r="C4" s="42">
        <v>791</v>
      </c>
      <c r="D4" s="47">
        <v>21277500</v>
      </c>
      <c r="E4" s="36" t="s">
        <v>48</v>
      </c>
      <c r="F4" s="36" t="s">
        <v>48</v>
      </c>
      <c r="G4" s="36" t="s">
        <v>48</v>
      </c>
      <c r="H4" s="36" t="s">
        <v>48</v>
      </c>
      <c r="I4" s="36" t="s">
        <v>48</v>
      </c>
      <c r="J4" s="63" t="s">
        <v>54</v>
      </c>
    </row>
    <row r="5" spans="1:10" ht="30" customHeight="1" x14ac:dyDescent="0.25">
      <c r="A5" s="61"/>
      <c r="B5" s="18" t="s">
        <v>12</v>
      </c>
      <c r="C5" s="42">
        <v>85</v>
      </c>
      <c r="D5" s="48">
        <v>5168577</v>
      </c>
      <c r="E5" s="36" t="s">
        <v>48</v>
      </c>
      <c r="F5" s="36" t="s">
        <v>48</v>
      </c>
      <c r="G5" s="36" t="s">
        <v>48</v>
      </c>
      <c r="H5" s="36" t="s">
        <v>48</v>
      </c>
      <c r="I5" s="36" t="s">
        <v>48</v>
      </c>
      <c r="J5" s="64"/>
    </row>
    <row r="6" spans="1:10" ht="30" customHeight="1" x14ac:dyDescent="0.25">
      <c r="A6" s="61"/>
      <c r="B6" s="18" t="s">
        <v>13</v>
      </c>
      <c r="C6" s="42">
        <v>706</v>
      </c>
      <c r="D6" s="48">
        <v>3828260</v>
      </c>
      <c r="E6" s="36" t="s">
        <v>48</v>
      </c>
      <c r="F6" s="36" t="s">
        <v>48</v>
      </c>
      <c r="G6" s="36" t="s">
        <v>48</v>
      </c>
      <c r="H6" s="36" t="s">
        <v>48</v>
      </c>
      <c r="I6" s="36" t="s">
        <v>48</v>
      </c>
      <c r="J6" s="64"/>
    </row>
    <row r="7" spans="1:10" ht="30" customHeight="1" x14ac:dyDescent="0.25">
      <c r="A7" s="61"/>
      <c r="B7" s="18" t="s">
        <v>14</v>
      </c>
      <c r="C7" s="42">
        <v>21</v>
      </c>
      <c r="D7" s="48">
        <v>1540000</v>
      </c>
      <c r="E7" s="36" t="s">
        <v>48</v>
      </c>
      <c r="F7" s="36" t="s">
        <v>48</v>
      </c>
      <c r="G7" s="36" t="s">
        <v>48</v>
      </c>
      <c r="H7" s="36" t="s">
        <v>48</v>
      </c>
      <c r="I7" s="36" t="s">
        <v>48</v>
      </c>
      <c r="J7" s="64"/>
    </row>
    <row r="8" spans="1:10" ht="30" customHeight="1" x14ac:dyDescent="0.25">
      <c r="A8" s="61"/>
      <c r="B8" s="26" t="s">
        <v>15</v>
      </c>
      <c r="C8" s="42">
        <v>1</v>
      </c>
      <c r="D8" s="48">
        <v>50000</v>
      </c>
      <c r="E8" s="36" t="s">
        <v>48</v>
      </c>
      <c r="F8" s="36" t="s">
        <v>48</v>
      </c>
      <c r="G8" s="36" t="s">
        <v>48</v>
      </c>
      <c r="H8" s="36" t="s">
        <v>48</v>
      </c>
      <c r="I8" s="36" t="s">
        <v>48</v>
      </c>
      <c r="J8" s="64"/>
    </row>
    <row r="9" spans="1:10" ht="30" customHeight="1" x14ac:dyDescent="0.25">
      <c r="A9" s="61"/>
      <c r="B9" s="18" t="s">
        <v>16</v>
      </c>
      <c r="C9" s="42">
        <v>10</v>
      </c>
      <c r="D9" s="48">
        <v>10000</v>
      </c>
      <c r="E9" s="36" t="s">
        <v>48</v>
      </c>
      <c r="F9" s="36" t="s">
        <v>48</v>
      </c>
      <c r="G9" s="36" t="s">
        <v>48</v>
      </c>
      <c r="H9" s="36" t="s">
        <v>48</v>
      </c>
      <c r="I9" s="36" t="s">
        <v>48</v>
      </c>
      <c r="J9" s="64"/>
    </row>
    <row r="10" spans="1:10" ht="30" customHeight="1" x14ac:dyDescent="0.25">
      <c r="A10" s="61"/>
      <c r="B10" s="31" t="s">
        <v>17</v>
      </c>
      <c r="C10" s="31">
        <v>1614</v>
      </c>
      <c r="D10" s="49">
        <f>SUM(D4:D9)</f>
        <v>31874337</v>
      </c>
      <c r="E10" s="36" t="s">
        <v>48</v>
      </c>
      <c r="F10" s="36" t="s">
        <v>48</v>
      </c>
      <c r="G10" s="36" t="s">
        <v>48</v>
      </c>
      <c r="H10" s="36" t="s">
        <v>48</v>
      </c>
      <c r="I10" s="36" t="s">
        <v>48</v>
      </c>
      <c r="J10" s="65"/>
    </row>
    <row r="11" spans="1:10" ht="30" customHeight="1" x14ac:dyDescent="0.25">
      <c r="A11" s="61"/>
      <c r="B11" s="27" t="s">
        <v>38</v>
      </c>
      <c r="C11" s="36" t="s">
        <v>48</v>
      </c>
      <c r="D11" s="36" t="s">
        <v>48</v>
      </c>
      <c r="E11" s="1">
        <v>145</v>
      </c>
      <c r="F11" s="1">
        <v>3345000</v>
      </c>
      <c r="G11" s="36" t="s">
        <v>48</v>
      </c>
      <c r="H11" s="36" t="s">
        <v>48</v>
      </c>
      <c r="I11" s="36" t="s">
        <v>48</v>
      </c>
      <c r="J11" s="63" t="s">
        <v>49</v>
      </c>
    </row>
    <row r="12" spans="1:10" ht="30" customHeight="1" x14ac:dyDescent="0.25">
      <c r="A12" s="61"/>
      <c r="B12" s="27" t="s">
        <v>47</v>
      </c>
      <c r="C12" s="36" t="s">
        <v>48</v>
      </c>
      <c r="D12" s="36" t="s">
        <v>48</v>
      </c>
      <c r="E12" s="1">
        <v>25</v>
      </c>
      <c r="F12" s="1">
        <v>781250</v>
      </c>
      <c r="G12" s="36" t="s">
        <v>48</v>
      </c>
      <c r="H12" s="36" t="s">
        <v>48</v>
      </c>
      <c r="I12" s="36" t="s">
        <v>48</v>
      </c>
      <c r="J12" s="66"/>
    </row>
    <row r="13" spans="1:10" ht="30" customHeight="1" x14ac:dyDescent="0.25">
      <c r="A13" s="61"/>
      <c r="B13" s="28" t="s">
        <v>39</v>
      </c>
      <c r="C13" s="36" t="s">
        <v>48</v>
      </c>
      <c r="D13" s="36" t="s">
        <v>48</v>
      </c>
      <c r="E13" s="3">
        <v>170</v>
      </c>
      <c r="F13" s="3">
        <v>1700000</v>
      </c>
      <c r="G13" s="36" t="s">
        <v>48</v>
      </c>
      <c r="H13" s="36" t="s">
        <v>48</v>
      </c>
      <c r="I13" s="36" t="s">
        <v>48</v>
      </c>
      <c r="J13" s="66"/>
    </row>
    <row r="14" spans="1:10" ht="30" customHeight="1" x14ac:dyDescent="0.25">
      <c r="A14" s="61"/>
      <c r="B14" s="27" t="s">
        <v>40</v>
      </c>
      <c r="C14" s="36" t="s">
        <v>48</v>
      </c>
      <c r="D14" s="36" t="s">
        <v>48</v>
      </c>
      <c r="E14" s="1">
        <v>10</v>
      </c>
      <c r="F14" s="1">
        <v>276250</v>
      </c>
      <c r="G14" s="36" t="s">
        <v>48</v>
      </c>
      <c r="H14" s="36" t="s">
        <v>48</v>
      </c>
      <c r="I14" s="36" t="s">
        <v>48</v>
      </c>
      <c r="J14" s="66"/>
    </row>
    <row r="15" spans="1:10" ht="30" customHeight="1" x14ac:dyDescent="0.25">
      <c r="A15" s="61"/>
      <c r="B15" s="31" t="s">
        <v>17</v>
      </c>
      <c r="C15" s="36" t="s">
        <v>48</v>
      </c>
      <c r="D15" s="36" t="s">
        <v>48</v>
      </c>
      <c r="E15" s="13">
        <f>SUM(E11:E14)</f>
        <v>350</v>
      </c>
      <c r="F15" s="13">
        <f>SUM(F11:F14)</f>
        <v>6102500</v>
      </c>
      <c r="G15" s="36" t="s">
        <v>48</v>
      </c>
      <c r="H15" s="36" t="s">
        <v>48</v>
      </c>
      <c r="I15" s="36" t="s">
        <v>48</v>
      </c>
      <c r="J15" s="66"/>
    </row>
    <row r="16" spans="1:10" ht="30" customHeight="1" x14ac:dyDescent="0.25">
      <c r="A16" s="61"/>
      <c r="B16" s="29" t="s">
        <v>41</v>
      </c>
      <c r="C16" s="36" t="s">
        <v>48</v>
      </c>
      <c r="D16" s="36" t="s">
        <v>48</v>
      </c>
      <c r="E16" s="36" t="s">
        <v>48</v>
      </c>
      <c r="F16" s="36" t="s">
        <v>48</v>
      </c>
      <c r="G16" s="1">
        <v>33</v>
      </c>
      <c r="H16" s="1">
        <v>4482450</v>
      </c>
      <c r="I16" s="24" t="s">
        <v>46</v>
      </c>
      <c r="J16" s="66"/>
    </row>
    <row r="17" spans="1:10" ht="30" customHeight="1" x14ac:dyDescent="0.25">
      <c r="A17" s="61"/>
      <c r="B17" s="29" t="s">
        <v>42</v>
      </c>
      <c r="C17" s="36" t="s">
        <v>48</v>
      </c>
      <c r="D17" s="36" t="s">
        <v>48</v>
      </c>
      <c r="E17" s="36" t="s">
        <v>48</v>
      </c>
      <c r="F17" s="36" t="s">
        <v>48</v>
      </c>
      <c r="G17" s="1">
        <v>7</v>
      </c>
      <c r="H17" s="1">
        <v>242500</v>
      </c>
      <c r="I17" s="17" t="s">
        <v>43</v>
      </c>
      <c r="J17" s="66"/>
    </row>
    <row r="18" spans="1:10" ht="30" customHeight="1" x14ac:dyDescent="0.25">
      <c r="A18" s="62"/>
      <c r="B18" s="30" t="s">
        <v>17</v>
      </c>
      <c r="C18" s="36" t="s">
        <v>48</v>
      </c>
      <c r="D18" s="36" t="s">
        <v>48</v>
      </c>
      <c r="E18" s="36" t="s">
        <v>48</v>
      </c>
      <c r="F18" s="36" t="s">
        <v>48</v>
      </c>
      <c r="G18" s="13">
        <f>SUM(G16:G17)</f>
        <v>40</v>
      </c>
      <c r="H18" s="13">
        <f>SUM(H16:H17)</f>
        <v>4724950</v>
      </c>
      <c r="I18" s="11"/>
      <c r="J18" s="67"/>
    </row>
    <row r="19" spans="1:10" ht="30" customHeight="1" x14ac:dyDescent="0.25">
      <c r="A19" s="60" t="s">
        <v>18</v>
      </c>
      <c r="B19" s="14" t="s">
        <v>19</v>
      </c>
      <c r="C19" s="46">
        <v>827</v>
      </c>
      <c r="D19" s="50">
        <v>22205000</v>
      </c>
      <c r="E19" s="36" t="s">
        <v>48</v>
      </c>
      <c r="F19" s="36" t="s">
        <v>48</v>
      </c>
      <c r="G19" s="36" t="s">
        <v>48</v>
      </c>
      <c r="H19" s="36" t="s">
        <v>48</v>
      </c>
      <c r="I19" s="36" t="s">
        <v>48</v>
      </c>
      <c r="J19" s="63" t="s">
        <v>55</v>
      </c>
    </row>
    <row r="20" spans="1:10" ht="30" customHeight="1" x14ac:dyDescent="0.25">
      <c r="A20" s="61"/>
      <c r="B20" s="12" t="s">
        <v>20</v>
      </c>
      <c r="C20" s="42">
        <v>83</v>
      </c>
      <c r="D20" s="51">
        <v>552181</v>
      </c>
      <c r="E20" s="36" t="s">
        <v>48</v>
      </c>
      <c r="F20" s="36" t="s">
        <v>48</v>
      </c>
      <c r="G20" s="36" t="s">
        <v>48</v>
      </c>
      <c r="H20" s="36" t="s">
        <v>48</v>
      </c>
      <c r="I20" s="36" t="s">
        <v>48</v>
      </c>
      <c r="J20" s="66"/>
    </row>
    <row r="21" spans="1:10" ht="30" customHeight="1" x14ac:dyDescent="0.25">
      <c r="A21" s="61"/>
      <c r="B21" s="12" t="s">
        <v>21</v>
      </c>
      <c r="C21" s="42">
        <v>806</v>
      </c>
      <c r="D21" s="48">
        <v>5804520</v>
      </c>
      <c r="E21" s="36" t="s">
        <v>48</v>
      </c>
      <c r="F21" s="36" t="s">
        <v>48</v>
      </c>
      <c r="G21" s="36" t="s">
        <v>48</v>
      </c>
      <c r="H21" s="36" t="s">
        <v>48</v>
      </c>
      <c r="I21" s="36" t="s">
        <v>48</v>
      </c>
      <c r="J21" s="66"/>
    </row>
    <row r="22" spans="1:10" ht="30" customHeight="1" x14ac:dyDescent="0.25">
      <c r="A22" s="61"/>
      <c r="B22" s="15" t="s">
        <v>22</v>
      </c>
      <c r="C22" s="42">
        <v>1</v>
      </c>
      <c r="D22" s="48">
        <v>64550</v>
      </c>
      <c r="E22" s="36" t="s">
        <v>48</v>
      </c>
      <c r="F22" s="36" t="s">
        <v>48</v>
      </c>
      <c r="G22" s="36" t="s">
        <v>48</v>
      </c>
      <c r="H22" s="36" t="s">
        <v>48</v>
      </c>
      <c r="I22" s="36" t="s">
        <v>48</v>
      </c>
      <c r="J22" s="66"/>
    </row>
    <row r="23" spans="1:10" ht="30" customHeight="1" x14ac:dyDescent="0.25">
      <c r="A23" s="61"/>
      <c r="B23" s="30" t="s">
        <v>17</v>
      </c>
      <c r="C23" s="31">
        <v>1717</v>
      </c>
      <c r="D23" s="49">
        <f>SUM(D19:D22)</f>
        <v>28626251</v>
      </c>
      <c r="E23" s="36" t="s">
        <v>48</v>
      </c>
      <c r="F23" s="36" t="s">
        <v>48</v>
      </c>
      <c r="G23" s="36" t="s">
        <v>48</v>
      </c>
      <c r="H23" s="36" t="s">
        <v>48</v>
      </c>
      <c r="I23" s="36" t="s">
        <v>48</v>
      </c>
      <c r="J23" s="67"/>
    </row>
    <row r="24" spans="1:10" ht="30" customHeight="1" x14ac:dyDescent="0.25">
      <c r="A24" s="61"/>
      <c r="B24" s="1" t="s">
        <v>38</v>
      </c>
      <c r="C24" s="36" t="s">
        <v>48</v>
      </c>
      <c r="D24" s="36" t="s">
        <v>48</v>
      </c>
      <c r="E24" s="1">
        <v>185</v>
      </c>
      <c r="F24" s="1">
        <v>4180000</v>
      </c>
      <c r="G24" s="36" t="s">
        <v>48</v>
      </c>
      <c r="H24" s="36" t="s">
        <v>48</v>
      </c>
      <c r="I24" s="36" t="s">
        <v>48</v>
      </c>
      <c r="J24" s="63" t="s">
        <v>50</v>
      </c>
    </row>
    <row r="25" spans="1:10" ht="30" customHeight="1" x14ac:dyDescent="0.25">
      <c r="A25" s="61"/>
      <c r="B25" s="2" t="s">
        <v>39</v>
      </c>
      <c r="C25" s="36" t="s">
        <v>48</v>
      </c>
      <c r="D25" s="36" t="s">
        <v>48</v>
      </c>
      <c r="E25" s="5">
        <v>158</v>
      </c>
      <c r="F25" s="5">
        <v>1580000</v>
      </c>
      <c r="G25" s="36" t="s">
        <v>48</v>
      </c>
      <c r="H25" s="36" t="s">
        <v>48</v>
      </c>
      <c r="I25" s="36" t="s">
        <v>48</v>
      </c>
      <c r="J25" s="66"/>
    </row>
    <row r="26" spans="1:10" ht="30" customHeight="1" x14ac:dyDescent="0.25">
      <c r="A26" s="61"/>
      <c r="B26" s="30" t="s">
        <v>17</v>
      </c>
      <c r="C26" s="36" t="s">
        <v>48</v>
      </c>
      <c r="D26" s="36" t="s">
        <v>48</v>
      </c>
      <c r="E26" s="13">
        <f>SUM(E24:E25)</f>
        <v>343</v>
      </c>
      <c r="F26" s="13">
        <f>SUM(F24:F25)</f>
        <v>5760000</v>
      </c>
      <c r="G26" s="36" t="s">
        <v>48</v>
      </c>
      <c r="H26" s="36" t="s">
        <v>48</v>
      </c>
      <c r="I26" s="36" t="s">
        <v>48</v>
      </c>
      <c r="J26" s="66"/>
    </row>
    <row r="27" spans="1:10" ht="30" customHeight="1" x14ac:dyDescent="0.25">
      <c r="A27" s="61"/>
      <c r="B27" s="4" t="s">
        <v>41</v>
      </c>
      <c r="C27" s="36" t="s">
        <v>48</v>
      </c>
      <c r="D27" s="36" t="s">
        <v>48</v>
      </c>
      <c r="E27" s="36" t="s">
        <v>48</v>
      </c>
      <c r="F27" s="36" t="s">
        <v>48</v>
      </c>
      <c r="G27" s="1">
        <v>56</v>
      </c>
      <c r="H27" s="1">
        <f>1231500+400200+6122000</f>
        <v>7753700</v>
      </c>
      <c r="I27" s="24" t="s">
        <v>46</v>
      </c>
      <c r="J27" s="66"/>
    </row>
    <row r="28" spans="1:10" ht="30" customHeight="1" x14ac:dyDescent="0.25">
      <c r="A28" s="61"/>
      <c r="B28" s="4" t="s">
        <v>42</v>
      </c>
      <c r="C28" s="36" t="s">
        <v>48</v>
      </c>
      <c r="D28" s="36" t="s">
        <v>48</v>
      </c>
      <c r="E28" s="36" t="s">
        <v>48</v>
      </c>
      <c r="F28" s="36" t="s">
        <v>48</v>
      </c>
      <c r="G28" s="1">
        <v>7</v>
      </c>
      <c r="H28" s="1">
        <v>242500</v>
      </c>
      <c r="I28" s="17" t="s">
        <v>43</v>
      </c>
      <c r="J28" s="66"/>
    </row>
    <row r="29" spans="1:10" ht="30" customHeight="1" x14ac:dyDescent="0.25">
      <c r="A29" s="61"/>
      <c r="B29" s="30" t="s">
        <v>17</v>
      </c>
      <c r="C29" s="36" t="s">
        <v>48</v>
      </c>
      <c r="D29" s="36" t="s">
        <v>48</v>
      </c>
      <c r="E29" s="36" t="s">
        <v>48</v>
      </c>
      <c r="F29" s="36" t="s">
        <v>48</v>
      </c>
      <c r="G29" s="13">
        <f>SUM(G27:G28)</f>
        <v>63</v>
      </c>
      <c r="H29" s="13">
        <f>SUM(H27:H28)</f>
        <v>7996200</v>
      </c>
      <c r="I29" s="36" t="s">
        <v>48</v>
      </c>
      <c r="J29" s="67"/>
    </row>
    <row r="30" spans="1:10" ht="30" customHeight="1" x14ac:dyDescent="0.25">
      <c r="A30" s="60" t="s">
        <v>23</v>
      </c>
      <c r="B30" s="16" t="s">
        <v>24</v>
      </c>
      <c r="C30" s="44">
        <v>911</v>
      </c>
      <c r="D30" s="51">
        <v>22990000</v>
      </c>
      <c r="E30" s="36" t="s">
        <v>48</v>
      </c>
      <c r="F30" s="36" t="s">
        <v>48</v>
      </c>
      <c r="G30" s="36" t="s">
        <v>48</v>
      </c>
      <c r="H30" s="36" t="s">
        <v>48</v>
      </c>
      <c r="I30" s="36" t="s">
        <v>48</v>
      </c>
      <c r="J30" s="63" t="s">
        <v>56</v>
      </c>
    </row>
    <row r="31" spans="1:10" ht="30" customHeight="1" x14ac:dyDescent="0.25">
      <c r="A31" s="61"/>
      <c r="B31" s="16" t="s">
        <v>25</v>
      </c>
      <c r="C31" s="44">
        <v>122</v>
      </c>
      <c r="D31" s="51">
        <v>7306850</v>
      </c>
      <c r="E31" s="36" t="s">
        <v>48</v>
      </c>
      <c r="F31" s="36" t="s">
        <v>48</v>
      </c>
      <c r="G31" s="36" t="s">
        <v>48</v>
      </c>
      <c r="H31" s="36" t="s">
        <v>48</v>
      </c>
      <c r="I31" s="36" t="s">
        <v>48</v>
      </c>
      <c r="J31" s="66"/>
    </row>
    <row r="32" spans="1:10" ht="30" customHeight="1" x14ac:dyDescent="0.25">
      <c r="A32" s="61"/>
      <c r="B32" s="16" t="s">
        <v>26</v>
      </c>
      <c r="C32" s="44">
        <v>900</v>
      </c>
      <c r="D32" s="51">
        <v>5136805</v>
      </c>
      <c r="E32" s="36" t="s">
        <v>48</v>
      </c>
      <c r="F32" s="36" t="s">
        <v>48</v>
      </c>
      <c r="G32" s="36" t="s">
        <v>48</v>
      </c>
      <c r="H32" s="36" t="s">
        <v>48</v>
      </c>
      <c r="I32" s="36" t="s">
        <v>48</v>
      </c>
      <c r="J32" s="66"/>
    </row>
    <row r="33" spans="1:10" ht="30" customHeight="1" x14ac:dyDescent="0.25">
      <c r="A33" s="61"/>
      <c r="B33" s="16" t="s">
        <v>27</v>
      </c>
      <c r="C33" s="42">
        <v>1</v>
      </c>
      <c r="D33" s="52">
        <v>64550</v>
      </c>
      <c r="E33" s="36" t="s">
        <v>48</v>
      </c>
      <c r="F33" s="36" t="s">
        <v>48</v>
      </c>
      <c r="G33" s="36" t="s">
        <v>48</v>
      </c>
      <c r="H33" s="36" t="s">
        <v>48</v>
      </c>
      <c r="I33" s="36" t="s">
        <v>48</v>
      </c>
      <c r="J33" s="66"/>
    </row>
    <row r="34" spans="1:10" ht="30" customHeight="1" x14ac:dyDescent="0.25">
      <c r="A34" s="61"/>
      <c r="B34" s="31" t="s">
        <v>17</v>
      </c>
      <c r="C34" s="31">
        <v>1934</v>
      </c>
      <c r="D34" s="49">
        <f>SUM(D30:D33)</f>
        <v>35498205</v>
      </c>
      <c r="E34" s="36" t="s">
        <v>48</v>
      </c>
      <c r="F34" s="36" t="s">
        <v>48</v>
      </c>
      <c r="G34" s="36" t="s">
        <v>48</v>
      </c>
      <c r="H34" s="36" t="s">
        <v>48</v>
      </c>
      <c r="I34" s="36" t="s">
        <v>48</v>
      </c>
      <c r="J34" s="67"/>
    </row>
    <row r="35" spans="1:10" ht="30" customHeight="1" x14ac:dyDescent="0.25">
      <c r="A35" s="61"/>
      <c r="B35" s="1" t="s">
        <v>38</v>
      </c>
      <c r="C35" s="36" t="s">
        <v>48</v>
      </c>
      <c r="D35" s="36" t="s">
        <v>48</v>
      </c>
      <c r="E35" s="1">
        <v>288</v>
      </c>
      <c r="F35" s="1">
        <v>5790000</v>
      </c>
      <c r="G35" s="36" t="s">
        <v>48</v>
      </c>
      <c r="H35" s="36" t="s">
        <v>48</v>
      </c>
      <c r="I35" s="36" t="s">
        <v>48</v>
      </c>
      <c r="J35" s="63" t="s">
        <v>51</v>
      </c>
    </row>
    <row r="36" spans="1:10" ht="30" customHeight="1" x14ac:dyDescent="0.25">
      <c r="A36" s="61"/>
      <c r="B36" s="1" t="s">
        <v>44</v>
      </c>
      <c r="C36" s="36" t="s">
        <v>48</v>
      </c>
      <c r="D36" s="36" t="s">
        <v>48</v>
      </c>
      <c r="E36" s="1">
        <v>6</v>
      </c>
      <c r="F36" s="1">
        <v>150000</v>
      </c>
      <c r="G36" s="36" t="s">
        <v>48</v>
      </c>
      <c r="H36" s="36" t="s">
        <v>48</v>
      </c>
      <c r="I36" s="36" t="s">
        <v>48</v>
      </c>
      <c r="J36" s="66"/>
    </row>
    <row r="37" spans="1:10" ht="30" customHeight="1" x14ac:dyDescent="0.25">
      <c r="A37" s="61"/>
      <c r="B37" s="1" t="s">
        <v>40</v>
      </c>
      <c r="C37" s="36" t="s">
        <v>48</v>
      </c>
      <c r="D37" s="36" t="s">
        <v>48</v>
      </c>
      <c r="E37" s="1">
        <v>3</v>
      </c>
      <c r="F37" s="1">
        <v>79065</v>
      </c>
      <c r="G37" s="36" t="s">
        <v>48</v>
      </c>
      <c r="H37" s="36" t="s">
        <v>48</v>
      </c>
      <c r="I37" s="36" t="s">
        <v>48</v>
      </c>
      <c r="J37" s="66"/>
    </row>
    <row r="38" spans="1:10" ht="30" customHeight="1" x14ac:dyDescent="0.25">
      <c r="A38" s="61"/>
      <c r="B38" s="1" t="s">
        <v>45</v>
      </c>
      <c r="C38" s="36" t="s">
        <v>48</v>
      </c>
      <c r="D38" s="36" t="s">
        <v>48</v>
      </c>
      <c r="E38" s="1">
        <v>11</v>
      </c>
      <c r="F38" s="1">
        <v>110000</v>
      </c>
      <c r="G38" s="36" t="s">
        <v>48</v>
      </c>
      <c r="H38" s="36" t="s">
        <v>48</v>
      </c>
      <c r="I38" s="36" t="s">
        <v>48</v>
      </c>
      <c r="J38" s="66"/>
    </row>
    <row r="39" spans="1:10" ht="30" customHeight="1" x14ac:dyDescent="0.25">
      <c r="A39" s="61"/>
      <c r="B39" s="31" t="s">
        <v>17</v>
      </c>
      <c r="C39" s="36" t="s">
        <v>48</v>
      </c>
      <c r="D39" s="36" t="s">
        <v>48</v>
      </c>
      <c r="E39" s="13">
        <f>SUM(E35:E38)</f>
        <v>308</v>
      </c>
      <c r="F39" s="13">
        <f>SUM(F35:F38)</f>
        <v>6129065</v>
      </c>
      <c r="G39" s="36" t="s">
        <v>48</v>
      </c>
      <c r="H39" s="36" t="s">
        <v>48</v>
      </c>
      <c r="I39" s="36" t="s">
        <v>48</v>
      </c>
      <c r="J39" s="66"/>
    </row>
    <row r="40" spans="1:10" ht="30" customHeight="1" x14ac:dyDescent="0.25">
      <c r="A40" s="61"/>
      <c r="B40" s="4" t="s">
        <v>41</v>
      </c>
      <c r="C40" s="36" t="s">
        <v>48</v>
      </c>
      <c r="D40" s="36" t="s">
        <v>48</v>
      </c>
      <c r="E40" s="36" t="s">
        <v>48</v>
      </c>
      <c r="F40" s="36" t="s">
        <v>48</v>
      </c>
      <c r="G40" s="1">
        <v>77</v>
      </c>
      <c r="H40" s="1">
        <f>1280400+819400+160050+568000+284000+142000+7254300</f>
        <v>10508150</v>
      </c>
      <c r="I40" s="24" t="s">
        <v>46</v>
      </c>
      <c r="J40" s="66"/>
    </row>
    <row r="41" spans="1:10" ht="30" customHeight="1" x14ac:dyDescent="0.25">
      <c r="A41" s="61"/>
      <c r="B41" s="4" t="s">
        <v>42</v>
      </c>
      <c r="C41" s="36" t="s">
        <v>48</v>
      </c>
      <c r="D41" s="36" t="s">
        <v>48</v>
      </c>
      <c r="E41" s="36" t="s">
        <v>48</v>
      </c>
      <c r="F41" s="36" t="s">
        <v>48</v>
      </c>
      <c r="G41" s="1">
        <v>8</v>
      </c>
      <c r="H41" s="1">
        <v>275000</v>
      </c>
      <c r="I41" s="17" t="s">
        <v>43</v>
      </c>
      <c r="J41" s="66"/>
    </row>
    <row r="42" spans="1:10" ht="30" customHeight="1" x14ac:dyDescent="0.25">
      <c r="A42" s="62"/>
      <c r="B42" s="31" t="s">
        <v>17</v>
      </c>
      <c r="C42" s="36" t="s">
        <v>48</v>
      </c>
      <c r="D42" s="36" t="s">
        <v>48</v>
      </c>
      <c r="E42" s="36" t="s">
        <v>48</v>
      </c>
      <c r="F42" s="36" t="s">
        <v>48</v>
      </c>
      <c r="G42" s="13">
        <f>SUM(G40:G41)</f>
        <v>85</v>
      </c>
      <c r="H42" s="13">
        <f>SUM(H40:H41)</f>
        <v>10783150</v>
      </c>
      <c r="I42" s="36" t="s">
        <v>48</v>
      </c>
      <c r="J42" s="67"/>
    </row>
    <row r="43" spans="1:10" ht="30" customHeight="1" x14ac:dyDescent="0.25">
      <c r="A43" s="60" t="s">
        <v>28</v>
      </c>
      <c r="B43" s="16" t="s">
        <v>24</v>
      </c>
      <c r="C43" s="42">
        <v>944</v>
      </c>
      <c r="D43" s="51">
        <v>22197500</v>
      </c>
      <c r="E43" s="36" t="s">
        <v>48</v>
      </c>
      <c r="F43" s="36" t="s">
        <v>48</v>
      </c>
      <c r="G43" s="36" t="s">
        <v>48</v>
      </c>
      <c r="H43" s="36" t="s">
        <v>48</v>
      </c>
      <c r="I43" s="36" t="s">
        <v>48</v>
      </c>
      <c r="J43" s="63" t="s">
        <v>57</v>
      </c>
    </row>
    <row r="44" spans="1:10" ht="30" customHeight="1" x14ac:dyDescent="0.25">
      <c r="A44" s="61"/>
      <c r="B44" s="16" t="s">
        <v>29</v>
      </c>
      <c r="C44" s="44">
        <v>132</v>
      </c>
      <c r="D44" s="51">
        <v>8411150</v>
      </c>
      <c r="E44" s="36" t="s">
        <v>48</v>
      </c>
      <c r="F44" s="36" t="s">
        <v>48</v>
      </c>
      <c r="G44" s="36" t="s">
        <v>48</v>
      </c>
      <c r="H44" s="36" t="s">
        <v>48</v>
      </c>
      <c r="I44" s="36" t="s">
        <v>48</v>
      </c>
      <c r="J44" s="66"/>
    </row>
    <row r="45" spans="1:10" ht="30" customHeight="1" x14ac:dyDescent="0.25">
      <c r="A45" s="61"/>
      <c r="B45" s="16" t="s">
        <v>30</v>
      </c>
      <c r="C45" s="44">
        <v>958</v>
      </c>
      <c r="D45" s="51">
        <v>5447875</v>
      </c>
      <c r="E45" s="36" t="s">
        <v>48</v>
      </c>
      <c r="F45" s="36" t="s">
        <v>48</v>
      </c>
      <c r="G45" s="36" t="s">
        <v>48</v>
      </c>
      <c r="H45" s="36" t="s">
        <v>48</v>
      </c>
      <c r="I45" s="36" t="s">
        <v>48</v>
      </c>
      <c r="J45" s="66"/>
    </row>
    <row r="46" spans="1:10" ht="30" customHeight="1" x14ac:dyDescent="0.25">
      <c r="A46" s="61"/>
      <c r="B46" s="32" t="s">
        <v>31</v>
      </c>
      <c r="C46" s="45">
        <v>1</v>
      </c>
      <c r="D46" s="52">
        <v>3000</v>
      </c>
      <c r="E46" s="36" t="s">
        <v>48</v>
      </c>
      <c r="F46" s="36" t="s">
        <v>48</v>
      </c>
      <c r="G46" s="36" t="s">
        <v>48</v>
      </c>
      <c r="H46" s="36" t="s">
        <v>48</v>
      </c>
      <c r="I46" s="36" t="s">
        <v>48</v>
      </c>
      <c r="J46" s="66"/>
    </row>
    <row r="47" spans="1:10" ht="30" customHeight="1" x14ac:dyDescent="0.25">
      <c r="A47" s="61"/>
      <c r="B47" s="33" t="s">
        <v>27</v>
      </c>
      <c r="C47" s="45">
        <v>1</v>
      </c>
      <c r="D47" s="52">
        <v>64550</v>
      </c>
      <c r="E47" s="36" t="s">
        <v>48</v>
      </c>
      <c r="F47" s="36" t="s">
        <v>48</v>
      </c>
      <c r="G47" s="36" t="s">
        <v>48</v>
      </c>
      <c r="H47" s="36" t="s">
        <v>48</v>
      </c>
      <c r="I47" s="36" t="s">
        <v>48</v>
      </c>
      <c r="J47" s="66"/>
    </row>
    <row r="48" spans="1:10" ht="30" customHeight="1" x14ac:dyDescent="0.25">
      <c r="A48" s="61"/>
      <c r="B48" s="31" t="s">
        <v>17</v>
      </c>
      <c r="C48" s="31">
        <v>2036</v>
      </c>
      <c r="D48" s="49">
        <f>SUM(D43:D47)</f>
        <v>36124075</v>
      </c>
      <c r="E48" s="36" t="s">
        <v>48</v>
      </c>
      <c r="F48" s="36" t="s">
        <v>48</v>
      </c>
      <c r="G48" s="36" t="s">
        <v>48</v>
      </c>
      <c r="H48" s="36" t="s">
        <v>48</v>
      </c>
      <c r="I48" s="36" t="s">
        <v>48</v>
      </c>
      <c r="J48" s="67"/>
    </row>
    <row r="49" spans="1:10" ht="30" customHeight="1" x14ac:dyDescent="0.25">
      <c r="A49" s="61"/>
      <c r="B49" s="2" t="s">
        <v>38</v>
      </c>
      <c r="C49" s="36" t="s">
        <v>48</v>
      </c>
      <c r="D49" s="36" t="s">
        <v>48</v>
      </c>
      <c r="E49" s="1">
        <v>394</v>
      </c>
      <c r="F49" s="1">
        <v>6895000</v>
      </c>
      <c r="G49" s="36" t="s">
        <v>48</v>
      </c>
      <c r="H49" s="36" t="s">
        <v>48</v>
      </c>
      <c r="I49" s="36" t="s">
        <v>48</v>
      </c>
      <c r="J49" s="63" t="s">
        <v>52</v>
      </c>
    </row>
    <row r="50" spans="1:10" ht="30" customHeight="1" x14ac:dyDescent="0.25">
      <c r="A50" s="61"/>
      <c r="B50" s="2" t="s">
        <v>44</v>
      </c>
      <c r="C50" s="36" t="s">
        <v>48</v>
      </c>
      <c r="D50" s="36" t="s">
        <v>48</v>
      </c>
      <c r="E50" s="1">
        <v>6</v>
      </c>
      <c r="F50" s="1">
        <v>150000</v>
      </c>
      <c r="G50" s="36" t="s">
        <v>48</v>
      </c>
      <c r="H50" s="36" t="s">
        <v>48</v>
      </c>
      <c r="I50" s="36" t="s">
        <v>48</v>
      </c>
      <c r="J50" s="66"/>
    </row>
    <row r="51" spans="1:10" ht="30" customHeight="1" x14ac:dyDescent="0.25">
      <c r="A51" s="61"/>
      <c r="B51" s="2" t="s">
        <v>40</v>
      </c>
      <c r="C51" s="36" t="s">
        <v>48</v>
      </c>
      <c r="D51" s="36" t="s">
        <v>48</v>
      </c>
      <c r="E51" s="1">
        <v>2</v>
      </c>
      <c r="F51" s="1">
        <v>43500</v>
      </c>
      <c r="G51" s="36" t="s">
        <v>48</v>
      </c>
      <c r="H51" s="36" t="s">
        <v>48</v>
      </c>
      <c r="I51" s="36" t="s">
        <v>48</v>
      </c>
      <c r="J51" s="66"/>
    </row>
    <row r="52" spans="1:10" ht="30" customHeight="1" x14ac:dyDescent="0.25">
      <c r="A52" s="61"/>
      <c r="B52" s="2" t="s">
        <v>45</v>
      </c>
      <c r="C52" s="36" t="s">
        <v>48</v>
      </c>
      <c r="D52" s="36" t="s">
        <v>48</v>
      </c>
      <c r="E52" s="1">
        <v>11</v>
      </c>
      <c r="F52" s="1">
        <v>110000</v>
      </c>
      <c r="G52" s="36" t="s">
        <v>48</v>
      </c>
      <c r="H52" s="36" t="s">
        <v>48</v>
      </c>
      <c r="I52" s="36" t="s">
        <v>48</v>
      </c>
      <c r="J52" s="66"/>
    </row>
    <row r="53" spans="1:10" ht="30" customHeight="1" x14ac:dyDescent="0.25">
      <c r="A53" s="61"/>
      <c r="B53" s="31" t="s">
        <v>17</v>
      </c>
      <c r="C53" s="36" t="s">
        <v>48</v>
      </c>
      <c r="D53" s="36" t="s">
        <v>48</v>
      </c>
      <c r="E53" s="13">
        <f>SUM(E49:E52)</f>
        <v>413</v>
      </c>
      <c r="F53" s="13">
        <f>SUM(F49:F52)</f>
        <v>7198500</v>
      </c>
      <c r="G53" s="36" t="s">
        <v>48</v>
      </c>
      <c r="H53" s="36" t="s">
        <v>48</v>
      </c>
      <c r="I53" s="36" t="s">
        <v>48</v>
      </c>
      <c r="J53" s="66"/>
    </row>
    <row r="54" spans="1:10" ht="30" customHeight="1" x14ac:dyDescent="0.25">
      <c r="A54" s="61"/>
      <c r="B54" s="34" t="s">
        <v>41</v>
      </c>
      <c r="C54" s="36" t="s">
        <v>48</v>
      </c>
      <c r="D54" s="36" t="s">
        <v>48</v>
      </c>
      <c r="E54" s="36" t="s">
        <v>48</v>
      </c>
      <c r="F54" s="36" t="s">
        <v>48</v>
      </c>
      <c r="G54" s="37">
        <f>72+3+6</f>
        <v>81</v>
      </c>
      <c r="H54" s="1">
        <f>10081550+431100+890200</f>
        <v>11402850</v>
      </c>
      <c r="I54" s="41" t="s">
        <v>46</v>
      </c>
      <c r="J54" s="66"/>
    </row>
    <row r="55" spans="1:10" ht="30" customHeight="1" x14ac:dyDescent="0.25">
      <c r="A55" s="61"/>
      <c r="B55" s="34" t="s">
        <v>42</v>
      </c>
      <c r="C55" s="36" t="s">
        <v>48</v>
      </c>
      <c r="D55" s="36" t="s">
        <v>48</v>
      </c>
      <c r="E55" s="36" t="s">
        <v>48</v>
      </c>
      <c r="F55" s="36" t="s">
        <v>48</v>
      </c>
      <c r="G55" s="6">
        <v>8</v>
      </c>
      <c r="H55" s="1">
        <v>247500</v>
      </c>
      <c r="I55" s="17" t="s">
        <v>43</v>
      </c>
      <c r="J55" s="66"/>
    </row>
    <row r="56" spans="1:10" ht="30" customHeight="1" x14ac:dyDescent="0.25">
      <c r="A56" s="62"/>
      <c r="B56" s="31" t="s">
        <v>17</v>
      </c>
      <c r="C56" s="36" t="s">
        <v>48</v>
      </c>
      <c r="D56" s="36" t="s">
        <v>48</v>
      </c>
      <c r="E56" s="36" t="s">
        <v>48</v>
      </c>
      <c r="F56" s="36" t="s">
        <v>48</v>
      </c>
      <c r="G56" s="30">
        <f>SUM(G54:G55)</f>
        <v>89</v>
      </c>
      <c r="H56" s="13">
        <f>SUM(H54:H55)</f>
        <v>11650350</v>
      </c>
      <c r="I56" s="36" t="s">
        <v>48</v>
      </c>
      <c r="J56" s="67"/>
    </row>
    <row r="57" spans="1:10" ht="30" customHeight="1" x14ac:dyDescent="0.25">
      <c r="A57" s="60" t="s">
        <v>32</v>
      </c>
      <c r="B57" s="12" t="s">
        <v>33</v>
      </c>
      <c r="C57" s="42">
        <v>965</v>
      </c>
      <c r="D57" s="38">
        <v>20727500</v>
      </c>
      <c r="E57" s="36" t="s">
        <v>48</v>
      </c>
      <c r="F57" s="36" t="s">
        <v>48</v>
      </c>
      <c r="G57" s="36" t="s">
        <v>48</v>
      </c>
      <c r="H57" s="36" t="s">
        <v>48</v>
      </c>
      <c r="I57" s="36" t="s">
        <v>48</v>
      </c>
      <c r="J57" s="63" t="s">
        <v>58</v>
      </c>
    </row>
    <row r="58" spans="1:10" ht="30" customHeight="1" x14ac:dyDescent="0.25">
      <c r="A58" s="61"/>
      <c r="B58" s="12" t="s">
        <v>34</v>
      </c>
      <c r="C58" s="42">
        <v>200</v>
      </c>
      <c r="D58" s="38">
        <v>10886400</v>
      </c>
      <c r="E58" s="36" t="s">
        <v>48</v>
      </c>
      <c r="F58" s="36" t="s">
        <v>48</v>
      </c>
      <c r="G58" s="36" t="s">
        <v>48</v>
      </c>
      <c r="H58" s="36" t="s">
        <v>48</v>
      </c>
      <c r="I58" s="36" t="s">
        <v>48</v>
      </c>
      <c r="J58" s="66"/>
    </row>
    <row r="59" spans="1:10" ht="30" customHeight="1" x14ac:dyDescent="0.25">
      <c r="A59" s="61"/>
      <c r="B59" s="12" t="s">
        <v>35</v>
      </c>
      <c r="C59" s="42">
        <v>899</v>
      </c>
      <c r="D59" s="38">
        <v>5279490</v>
      </c>
      <c r="E59" s="36" t="s">
        <v>48</v>
      </c>
      <c r="F59" s="36" t="s">
        <v>48</v>
      </c>
      <c r="G59" s="36" t="s">
        <v>48</v>
      </c>
      <c r="H59" s="36" t="s">
        <v>48</v>
      </c>
      <c r="I59" s="36" t="s">
        <v>48</v>
      </c>
      <c r="J59" s="66"/>
    </row>
    <row r="60" spans="1:10" ht="30" customHeight="1" x14ac:dyDescent="0.25">
      <c r="A60" s="61"/>
      <c r="B60" s="15" t="s">
        <v>36</v>
      </c>
      <c r="C60" s="43">
        <v>2</v>
      </c>
      <c r="D60" s="40">
        <v>6000</v>
      </c>
      <c r="E60" s="36" t="s">
        <v>48</v>
      </c>
      <c r="F60" s="36" t="s">
        <v>48</v>
      </c>
      <c r="G60" s="36" t="s">
        <v>48</v>
      </c>
      <c r="H60" s="36" t="s">
        <v>48</v>
      </c>
      <c r="I60" s="36" t="s">
        <v>48</v>
      </c>
      <c r="J60" s="66"/>
    </row>
    <row r="61" spans="1:10" ht="30" customHeight="1" x14ac:dyDescent="0.25">
      <c r="A61" s="61"/>
      <c r="B61" s="15" t="s">
        <v>37</v>
      </c>
      <c r="C61" s="43">
        <v>1</v>
      </c>
      <c r="D61" s="40">
        <v>68050</v>
      </c>
      <c r="E61" s="36" t="s">
        <v>48</v>
      </c>
      <c r="F61" s="36" t="s">
        <v>48</v>
      </c>
      <c r="G61" s="36" t="s">
        <v>48</v>
      </c>
      <c r="H61" s="36" t="s">
        <v>48</v>
      </c>
      <c r="I61" s="36" t="s">
        <v>48</v>
      </c>
      <c r="J61" s="66"/>
    </row>
    <row r="62" spans="1:10" ht="30" customHeight="1" x14ac:dyDescent="0.25">
      <c r="A62" s="61"/>
      <c r="B62" s="35" t="s">
        <v>17</v>
      </c>
      <c r="C62" s="31">
        <v>2067</v>
      </c>
      <c r="D62" s="39">
        <f>SUM(D57:D61)</f>
        <v>36967440</v>
      </c>
      <c r="E62" s="36" t="s">
        <v>48</v>
      </c>
      <c r="F62" s="36" t="s">
        <v>48</v>
      </c>
      <c r="G62" s="36" t="s">
        <v>48</v>
      </c>
      <c r="H62" s="36" t="s">
        <v>48</v>
      </c>
      <c r="I62" s="36" t="s">
        <v>48</v>
      </c>
      <c r="J62" s="67"/>
    </row>
    <row r="63" spans="1:10" ht="30" customHeight="1" x14ac:dyDescent="0.25">
      <c r="A63" s="61"/>
      <c r="B63" s="1" t="s">
        <v>38</v>
      </c>
      <c r="C63" s="36" t="s">
        <v>48</v>
      </c>
      <c r="D63" s="36" t="s">
        <v>48</v>
      </c>
      <c r="E63" s="1">
        <v>300</v>
      </c>
      <c r="F63" s="1">
        <v>4500000</v>
      </c>
      <c r="G63" s="36" t="s">
        <v>48</v>
      </c>
      <c r="H63" s="36" t="s">
        <v>48</v>
      </c>
      <c r="I63" s="36" t="s">
        <v>48</v>
      </c>
      <c r="J63" s="63" t="s">
        <v>53</v>
      </c>
    </row>
    <row r="64" spans="1:10" ht="30" customHeight="1" x14ac:dyDescent="0.25">
      <c r="A64" s="61"/>
      <c r="B64" s="1" t="s">
        <v>44</v>
      </c>
      <c r="C64" s="36" t="s">
        <v>48</v>
      </c>
      <c r="D64" s="36" t="s">
        <v>48</v>
      </c>
      <c r="E64" s="1">
        <v>4</v>
      </c>
      <c r="F64" s="1">
        <v>40000</v>
      </c>
      <c r="G64" s="36" t="s">
        <v>48</v>
      </c>
      <c r="H64" s="36" t="s">
        <v>48</v>
      </c>
      <c r="I64" s="36" t="s">
        <v>48</v>
      </c>
      <c r="J64" s="66"/>
    </row>
    <row r="65" spans="1:10" ht="30" customHeight="1" x14ac:dyDescent="0.25">
      <c r="A65" s="61"/>
      <c r="B65" s="1" t="s">
        <v>45</v>
      </c>
      <c r="C65" s="36" t="s">
        <v>48</v>
      </c>
      <c r="D65" s="36" t="s">
        <v>48</v>
      </c>
      <c r="E65" s="1">
        <v>12</v>
      </c>
      <c r="F65" s="1">
        <v>120000</v>
      </c>
      <c r="G65" s="36" t="s">
        <v>48</v>
      </c>
      <c r="H65" s="36" t="s">
        <v>48</v>
      </c>
      <c r="I65" s="36" t="s">
        <v>48</v>
      </c>
      <c r="J65" s="66"/>
    </row>
    <row r="66" spans="1:10" ht="30" customHeight="1" x14ac:dyDescent="0.25">
      <c r="A66" s="61"/>
      <c r="B66" s="31" t="s">
        <v>17</v>
      </c>
      <c r="C66" s="36" t="s">
        <v>48</v>
      </c>
      <c r="D66" s="36" t="s">
        <v>48</v>
      </c>
      <c r="E66" s="13">
        <f>SUM(E63:E65)</f>
        <v>316</v>
      </c>
      <c r="F66" s="13">
        <f>SUM(F63:F65)</f>
        <v>4660000</v>
      </c>
      <c r="G66" s="36" t="s">
        <v>48</v>
      </c>
      <c r="H66" s="36" t="s">
        <v>48</v>
      </c>
      <c r="I66" s="36" t="s">
        <v>48</v>
      </c>
      <c r="J66" s="66"/>
    </row>
    <row r="67" spans="1:10" ht="30" customHeight="1" x14ac:dyDescent="0.25">
      <c r="A67" s="61"/>
      <c r="B67" s="4" t="s">
        <v>41</v>
      </c>
      <c r="C67" s="36" t="s">
        <v>48</v>
      </c>
      <c r="D67" s="36" t="s">
        <v>48</v>
      </c>
      <c r="E67" s="36" t="s">
        <v>48</v>
      </c>
      <c r="F67" s="36" t="s">
        <v>48</v>
      </c>
      <c r="G67" s="7">
        <v>54</v>
      </c>
      <c r="H67" s="7">
        <f>3080272+5228580+3677706</f>
        <v>11986558</v>
      </c>
      <c r="I67" s="24" t="s">
        <v>46</v>
      </c>
      <c r="J67" s="66"/>
    </row>
    <row r="68" spans="1:10" ht="30" customHeight="1" x14ac:dyDescent="0.25">
      <c r="A68" s="61"/>
      <c r="B68" s="4" t="s">
        <v>42</v>
      </c>
      <c r="C68" s="36" t="s">
        <v>48</v>
      </c>
      <c r="D68" s="36" t="s">
        <v>48</v>
      </c>
      <c r="E68" s="36" t="s">
        <v>48</v>
      </c>
      <c r="F68" s="36" t="s">
        <v>48</v>
      </c>
      <c r="G68" s="6">
        <v>8</v>
      </c>
      <c r="H68" s="1">
        <v>260000</v>
      </c>
      <c r="I68" s="17" t="s">
        <v>43</v>
      </c>
      <c r="J68" s="66"/>
    </row>
    <row r="69" spans="1:10" ht="30" customHeight="1" x14ac:dyDescent="0.25">
      <c r="A69" s="62"/>
      <c r="B69" s="31" t="s">
        <v>17</v>
      </c>
      <c r="C69" s="36" t="s">
        <v>48</v>
      </c>
      <c r="D69" s="36" t="s">
        <v>48</v>
      </c>
      <c r="E69" s="36" t="s">
        <v>48</v>
      </c>
      <c r="F69" s="36" t="s">
        <v>48</v>
      </c>
      <c r="G69" s="13">
        <f>SUM(G67:G68)</f>
        <v>62</v>
      </c>
      <c r="H69" s="13">
        <f>SUM(H67:H68)</f>
        <v>12246558</v>
      </c>
      <c r="I69" s="36" t="s">
        <v>48</v>
      </c>
      <c r="J69" s="67"/>
    </row>
    <row r="70" spans="1:10" x14ac:dyDescent="0.25">
      <c r="A70" s="19"/>
      <c r="B70" s="20"/>
      <c r="C70" s="21"/>
      <c r="D70" s="22"/>
      <c r="E70" s="23"/>
      <c r="F70" s="23"/>
      <c r="G70" s="23"/>
      <c r="H70" s="23"/>
      <c r="I70" s="23"/>
      <c r="J70" s="53"/>
    </row>
  </sheetData>
  <mergeCells count="21">
    <mergeCell ref="G2:I2"/>
    <mergeCell ref="A57:A69"/>
    <mergeCell ref="A43:A56"/>
    <mergeCell ref="A30:A42"/>
    <mergeCell ref="A19:A29"/>
    <mergeCell ref="A4:A18"/>
    <mergeCell ref="A1:F1"/>
    <mergeCell ref="A2:A3"/>
    <mergeCell ref="B2:B3"/>
    <mergeCell ref="C2:D2"/>
    <mergeCell ref="E2:F2"/>
    <mergeCell ref="J4:J10"/>
    <mergeCell ref="J19:J23"/>
    <mergeCell ref="J11:J18"/>
    <mergeCell ref="J24:J29"/>
    <mergeCell ref="J30:J34"/>
    <mergeCell ref="J43:J48"/>
    <mergeCell ref="J35:J42"/>
    <mergeCell ref="J57:J62"/>
    <mergeCell ref="J49:J56"/>
    <mergeCell ref="J63:J69"/>
  </mergeCells>
  <hyperlinks>
    <hyperlink ref="J11" r:id="rId1"/>
    <hyperlink ref="J24" r:id="rId2"/>
    <hyperlink ref="J35" r:id="rId3"/>
    <hyperlink ref="J49" r:id="rId4"/>
    <hyperlink ref="J63" r:id="rId5"/>
    <hyperlink ref="J4" r:id="rId6"/>
    <hyperlink ref="J19" r:id="rId7"/>
    <hyperlink ref="J30" r:id="rId8"/>
    <hyperlink ref="J43" r:id="rId9"/>
    <hyperlink ref="J57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 &amp; 5.1.2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user</cp:lastModifiedBy>
  <dcterms:created xsi:type="dcterms:W3CDTF">2021-02-26T03:35:54Z</dcterms:created>
  <dcterms:modified xsi:type="dcterms:W3CDTF">2023-05-30T05:46:24Z</dcterms:modified>
</cp:coreProperties>
</file>